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05. Май\НЕМСП_Поставка автошин\Закупочная\"/>
    </mc:Choice>
  </mc:AlternateContent>
  <bookViews>
    <workbookView xWindow="0" yWindow="0" windowWidth="21600" windowHeight="9660" tabRatio="637"/>
  </bookViews>
  <sheets>
    <sheet name="Лист1" sheetId="3" r:id="rId1"/>
    <sheet name="XLR_NoRangeSheet" sheetId="2" state="veryHidden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M23" i="3" l="1"/>
  <c r="N23" i="3" s="1"/>
  <c r="M22" i="3"/>
  <c r="N22" i="3" s="1"/>
  <c r="M21" i="3"/>
  <c r="N21" i="3" s="1"/>
  <c r="M20" i="3"/>
  <c r="N20" i="3" s="1"/>
  <c r="M19" i="3"/>
  <c r="N19" i="3" s="1"/>
  <c r="M18" i="3"/>
  <c r="N18" i="3" s="1"/>
  <c r="M17" i="3"/>
  <c r="N17" i="3" s="1"/>
  <c r="M16" i="3"/>
  <c r="N16" i="3" s="1"/>
  <c r="M15" i="3"/>
  <c r="N15" i="3" s="1"/>
  <c r="M14" i="3"/>
  <c r="N14" i="3" s="1"/>
  <c r="M13" i="3"/>
  <c r="N13" i="3" s="1"/>
  <c r="M12" i="3"/>
  <c r="N12" i="3" s="1"/>
  <c r="M11" i="3"/>
  <c r="N11" i="3" s="1"/>
  <c r="M10" i="3"/>
  <c r="N10" i="3" s="1"/>
  <c r="M9" i="3"/>
  <c r="N9" i="3" s="1"/>
  <c r="M8" i="3"/>
  <c r="N8" i="3" s="1"/>
  <c r="A8" i="3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M7" i="3"/>
  <c r="N7" i="3" s="1"/>
  <c r="B5" i="2" l="1"/>
</calcChain>
</file>

<file path=xl/sharedStrings.xml><?xml version="1.0" encoding="utf-8"?>
<sst xmlns="http://schemas.openxmlformats.org/spreadsheetml/2006/main" count="175" uniqueCount="78">
  <si>
    <t>№ п.п.</t>
  </si>
  <si>
    <t>Описание</t>
  </si>
  <si>
    <t>Транспортировка товара:</t>
  </si>
  <si>
    <t>СПЕЦИФИКАЦИЯ</t>
  </si>
  <si>
    <t>Eд.изм</t>
  </si>
  <si>
    <t>Наименование товара</t>
  </si>
  <si>
    <t>Гарантийные обязательства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</si>
  <si>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</si>
  <si>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</si>
  <si>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</si>
  <si>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</si>
  <si>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</si>
  <si>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</si>
  <si>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</si>
  <si>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</si>
  <si>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</si>
  <si>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Автошина 205/55 R16 (Шкода)</t>
  </si>
  <si>
    <t>Автошина 195/75 R16С (Газель)</t>
  </si>
  <si>
    <t>Автошина 205/75 R-15 (Шевроле Нива)</t>
  </si>
  <si>
    <t>Автошина 12.00-18 для а/м ГАЗ 66, ГАЗ 3309</t>
  </si>
  <si>
    <t>Автошина 10.00 R-20 для а/м КАМАЗ</t>
  </si>
  <si>
    <t>Автошина 225/85 R-15 для а/м УАЗ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</si>
  <si>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</si>
  <si>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 - 12 месяцев</t>
  </si>
  <si>
    <t>Контактное лицо по тех. вопросам</t>
  </si>
  <si>
    <t>Фаттахов Ф.В. +7(347)2215719</t>
  </si>
  <si>
    <t>Автошина 9.00 R20 ЗИЛ</t>
  </si>
  <si>
    <t>Шина сельскохозяйственная 11.20 R-20 (МТЗ Ф-35</t>
  </si>
  <si>
    <t>Шина сельскохозяйственная 15.5-38 (МТЗ)</t>
  </si>
  <si>
    <t xml:space="preserve">Автошина 175/70 R-13 </t>
  </si>
  <si>
    <t xml:space="preserve">Автошина 175/65 R-14 </t>
  </si>
  <si>
    <t xml:space="preserve">Автошина 225/75 R-16 для а/м УАЗ </t>
  </si>
  <si>
    <t>Автошина 185/75 R16 (Нива)</t>
  </si>
  <si>
    <t>Шина сельскохозяйственная 9,00-16 для тракторных прицепов 2ПТС4</t>
  </si>
  <si>
    <t>Диск штампованный R16  УАЗ</t>
  </si>
  <si>
    <t>Диск штампованный R15  (Шевроле Нива)</t>
  </si>
  <si>
    <t>Технические характеристики</t>
  </si>
  <si>
    <t>норма слойности, не менее</t>
  </si>
  <si>
    <t>индекс нагрузки, не менее</t>
  </si>
  <si>
    <t>Тип:</t>
  </si>
  <si>
    <t>грузовой</t>
  </si>
  <si>
    <t>сезонность</t>
  </si>
  <si>
    <t>всесезонная</t>
  </si>
  <si>
    <t>индекс скорости, не менее</t>
  </si>
  <si>
    <t>легковой</t>
  </si>
  <si>
    <t>ось применения (ведущее,рулевое, универсальное,прицепное):</t>
  </si>
  <si>
    <t>универсальное</t>
  </si>
  <si>
    <t>Автошина 195/65 R-15 для а/м Шкода</t>
  </si>
  <si>
    <t>летняя</t>
  </si>
  <si>
    <t>спецтехника</t>
  </si>
  <si>
    <t>J</t>
  </si>
  <si>
    <t>149/146</t>
  </si>
  <si>
    <t>140/137</t>
  </si>
  <si>
    <t>G</t>
  </si>
  <si>
    <t>A6</t>
  </si>
  <si>
    <t>137/133</t>
  </si>
  <si>
    <t>A8</t>
  </si>
  <si>
    <t>104/102</t>
  </si>
  <si>
    <t>R</t>
  </si>
  <si>
    <t>T</t>
  </si>
  <si>
    <t>H</t>
  </si>
  <si>
    <t>P</t>
  </si>
  <si>
    <t>Q</t>
  </si>
  <si>
    <t>V</t>
  </si>
  <si>
    <t>125/123</t>
  </si>
  <si>
    <t>Адрес поставки:</t>
  </si>
  <si>
    <t>Предельная цена за единицу измерения без НДС, включая стоимость  тары и доставку, рубли РФ</t>
  </si>
  <si>
    <t xml:space="preserve">Диск штампованный 6½JxR16 PSD 5x139,7 H2 ET40 ц.o.108  </t>
  </si>
  <si>
    <t>Диск штампованный 6JxR15 PSD  5x139.7 ET40 Dia 98</t>
  </si>
  <si>
    <t>кол-во</t>
  </si>
  <si>
    <t>Место доставки</t>
  </si>
  <si>
    <t>г. Уфа, ул. Каспийская, 14</t>
  </si>
  <si>
    <t>РАЗДЕЛ IV. ТЕХНИЧЕСКОЕ ЗАДАНИЕ</t>
  </si>
  <si>
    <t>Срок доставки</t>
  </si>
  <si>
    <t>не позднее 14 (четырнадцати) календарных дней со дня заключения настоящего Договора</t>
  </si>
  <si>
    <t>сумма,  без учета НДС 20%</t>
  </si>
  <si>
    <t>сумма,        с учетом НДС 20%</t>
  </si>
  <si>
    <t xml:space="preserve">Предельная стоимость лота составляет  1 968 206,40 руб. (с НДС 20%)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</si>
</sst>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[$-419]General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165" fontId="4" fillId="0" borderId="0" applyBorder="0" applyProtection="0"/>
    <xf numFmtId="164" fontId="5" fillId="0" borderId="0" applyFont="0" applyFill="0" applyBorder="0" applyAlignment="0" applyProtection="0"/>
    <xf numFmtId="0" fontId="5" fillId="0" borderId="0"/>
  </cellStyleXfs>
  <cellXfs count="54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2" fontId="8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 applyFill="1"/>
    <xf numFmtId="0" fontId="8" fillId="0" borderId="0" xfId="0" applyFont="1" applyAlignment="1">
      <alignment horizontal="left"/>
    </xf>
    <xf numFmtId="0" fontId="9" fillId="0" borderId="3" xfId="0" applyFont="1" applyBorder="1" applyAlignment="1">
      <alignment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/>
    <xf numFmtId="2" fontId="3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 wrapText="1"/>
    </xf>
    <xf numFmtId="0" fontId="3" fillId="0" borderId="3" xfId="4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top"/>
    </xf>
    <xf numFmtId="2" fontId="3" fillId="0" borderId="1" xfId="3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top"/>
    </xf>
    <xf numFmtId="0" fontId="3" fillId="0" borderId="2" xfId="0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9" fillId="0" borderId="3" xfId="0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5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</cellXfs>
  <cellStyles count="5">
    <cellStyle name="Excel Built-in Normal" xfId="2"/>
    <cellStyle name="Обычный" xfId="0" builtinId="0"/>
    <cellStyle name="Обычный 2" xfId="1"/>
    <cellStyle name="Обычный 7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zoomScale="110" zoomScaleNormal="110" workbookViewId="0">
      <selection activeCell="C27" sqref="C27:O27"/>
    </sheetView>
  </sheetViews>
  <sheetFormatPr defaultRowHeight="11.25" x14ac:dyDescent="0.2"/>
  <cols>
    <col min="1" max="1" width="4" style="4" customWidth="1"/>
    <col min="2" max="2" width="18.85546875" style="4" customWidth="1"/>
    <col min="3" max="3" width="15.85546875" style="4" customWidth="1"/>
    <col min="4" max="5" width="7.140625" style="4" customWidth="1"/>
    <col min="6" max="6" width="6.85546875" style="4" customWidth="1"/>
    <col min="7" max="7" width="5.42578125" style="4" bestFit="1" customWidth="1"/>
    <col min="8" max="8" width="4.42578125" style="4" bestFit="1" customWidth="1"/>
    <col min="9" max="9" width="13.28515625" style="4" customWidth="1"/>
    <col min="10" max="10" width="5.7109375" style="4" bestFit="1" customWidth="1"/>
    <col min="11" max="11" width="10.28515625" style="4" customWidth="1"/>
    <col min="12" max="12" width="5.5703125" style="4" bestFit="1" customWidth="1"/>
    <col min="13" max="14" width="8.42578125" style="4" bestFit="1" customWidth="1"/>
    <col min="15" max="15" width="34.28515625" style="4" customWidth="1"/>
    <col min="16" max="16384" width="9.140625" style="4"/>
  </cols>
  <sheetData>
    <row r="1" spans="1:15" ht="15" x14ac:dyDescent="0.25">
      <c r="A1" s="5"/>
      <c r="B1" s="3" t="s">
        <v>72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ht="15" x14ac:dyDescent="0.25">
      <c r="A3" s="43" t="s">
        <v>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5" x14ac:dyDescent="0.2">
      <c r="A4" s="6"/>
      <c r="B4" s="6"/>
      <c r="C4" s="6"/>
      <c r="D4" s="6"/>
      <c r="E4" s="6"/>
      <c r="F4" s="6"/>
      <c r="G4" s="6"/>
      <c r="H4" s="6"/>
      <c r="I4" s="6"/>
      <c r="J4" s="8"/>
      <c r="K4" s="9"/>
      <c r="L4" s="10"/>
      <c r="M4" s="6"/>
      <c r="N4" s="7"/>
      <c r="O4" s="6"/>
    </row>
    <row r="5" spans="1:15" ht="12" customHeight="1" x14ac:dyDescent="0.2">
      <c r="A5" s="48" t="s">
        <v>0</v>
      </c>
      <c r="B5" s="49" t="s">
        <v>5</v>
      </c>
      <c r="C5" s="48" t="s">
        <v>1</v>
      </c>
      <c r="D5" s="51" t="s">
        <v>36</v>
      </c>
      <c r="E5" s="52"/>
      <c r="F5" s="52"/>
      <c r="G5" s="52"/>
      <c r="H5" s="52"/>
      <c r="I5" s="52"/>
      <c r="J5" s="48" t="s">
        <v>4</v>
      </c>
      <c r="K5" s="36" t="s">
        <v>66</v>
      </c>
      <c r="L5" s="14"/>
      <c r="M5" s="15"/>
      <c r="N5" s="16"/>
      <c r="O5" s="46" t="s">
        <v>70</v>
      </c>
    </row>
    <row r="6" spans="1:15" ht="118.5" customHeight="1" x14ac:dyDescent="0.2">
      <c r="A6" s="48"/>
      <c r="B6" s="50"/>
      <c r="C6" s="48"/>
      <c r="D6" s="17" t="s">
        <v>39</v>
      </c>
      <c r="E6" s="17" t="s">
        <v>41</v>
      </c>
      <c r="F6" s="17" t="s">
        <v>38</v>
      </c>
      <c r="G6" s="17" t="s">
        <v>37</v>
      </c>
      <c r="H6" s="17" t="s">
        <v>43</v>
      </c>
      <c r="I6" s="17" t="s">
        <v>45</v>
      </c>
      <c r="J6" s="48"/>
      <c r="K6" s="53"/>
      <c r="L6" s="18" t="s">
        <v>69</v>
      </c>
      <c r="M6" s="32" t="s">
        <v>75</v>
      </c>
      <c r="N6" s="32" t="s">
        <v>76</v>
      </c>
      <c r="O6" s="47"/>
    </row>
    <row r="7" spans="1:15" ht="36" x14ac:dyDescent="0.2">
      <c r="A7" s="20">
        <v>1</v>
      </c>
      <c r="B7" s="21" t="s">
        <v>19</v>
      </c>
      <c r="C7" s="22" t="s">
        <v>19</v>
      </c>
      <c r="D7" s="23" t="s">
        <v>40</v>
      </c>
      <c r="E7" s="23" t="s">
        <v>42</v>
      </c>
      <c r="F7" s="23">
        <v>130</v>
      </c>
      <c r="G7" s="23">
        <v>12</v>
      </c>
      <c r="H7" s="23" t="s">
        <v>50</v>
      </c>
      <c r="I7" s="23" t="s">
        <v>46</v>
      </c>
      <c r="J7" s="33" t="s">
        <v>15</v>
      </c>
      <c r="K7" s="25">
        <v>16130.4</v>
      </c>
      <c r="L7" s="19">
        <v>12</v>
      </c>
      <c r="M7" s="26">
        <f t="shared" ref="M7:M23" si="0">K7*L7</f>
        <v>193564.79999999999</v>
      </c>
      <c r="N7" s="26">
        <f>M7*1.2</f>
        <v>232277.75999999998</v>
      </c>
      <c r="O7" s="22" t="s">
        <v>71</v>
      </c>
    </row>
    <row r="8" spans="1:15" ht="24" x14ac:dyDescent="0.2">
      <c r="A8" s="20">
        <f>A7+1</f>
        <v>2</v>
      </c>
      <c r="B8" s="21" t="s">
        <v>26</v>
      </c>
      <c r="C8" s="22" t="s">
        <v>26</v>
      </c>
      <c r="D8" s="23" t="s">
        <v>40</v>
      </c>
      <c r="E8" s="23" t="s">
        <v>42</v>
      </c>
      <c r="F8" s="23" t="s">
        <v>52</v>
      </c>
      <c r="G8" s="23">
        <v>14</v>
      </c>
      <c r="H8" s="23" t="s">
        <v>53</v>
      </c>
      <c r="I8" s="23" t="s">
        <v>46</v>
      </c>
      <c r="J8" s="33" t="s">
        <v>15</v>
      </c>
      <c r="K8" s="25">
        <v>8229.6</v>
      </c>
      <c r="L8" s="19">
        <v>4</v>
      </c>
      <c r="M8" s="26">
        <f t="shared" si="0"/>
        <v>32918.400000000001</v>
      </c>
      <c r="N8" s="26">
        <f t="shared" ref="N8:N23" si="1">M8*1.2</f>
        <v>39502.080000000002</v>
      </c>
      <c r="O8" s="22" t="s">
        <v>71</v>
      </c>
    </row>
    <row r="9" spans="1:15" ht="24" x14ac:dyDescent="0.2">
      <c r="A9" s="20">
        <f t="shared" ref="A9:A23" si="2">A8+1</f>
        <v>3</v>
      </c>
      <c r="B9" s="21" t="s">
        <v>20</v>
      </c>
      <c r="C9" s="22" t="s">
        <v>20</v>
      </c>
      <c r="D9" s="23" t="s">
        <v>40</v>
      </c>
      <c r="E9" s="23" t="s">
        <v>42</v>
      </c>
      <c r="F9" s="23" t="s">
        <v>51</v>
      </c>
      <c r="G9" s="23">
        <v>18</v>
      </c>
      <c r="H9" s="23" t="s">
        <v>50</v>
      </c>
      <c r="I9" s="23" t="s">
        <v>46</v>
      </c>
      <c r="J9" s="24" t="s">
        <v>15</v>
      </c>
      <c r="K9" s="25">
        <v>10776</v>
      </c>
      <c r="L9" s="19">
        <v>4</v>
      </c>
      <c r="M9" s="26">
        <f t="shared" si="0"/>
        <v>43104</v>
      </c>
      <c r="N9" s="26">
        <f t="shared" si="1"/>
        <v>51724.799999999996</v>
      </c>
      <c r="O9" s="22" t="s">
        <v>71</v>
      </c>
    </row>
    <row r="10" spans="1:15" ht="34.5" customHeight="1" x14ac:dyDescent="0.2">
      <c r="A10" s="20">
        <f t="shared" si="2"/>
        <v>4</v>
      </c>
      <c r="B10" s="21" t="s">
        <v>27</v>
      </c>
      <c r="C10" s="22" t="s">
        <v>27</v>
      </c>
      <c r="D10" s="23" t="s">
        <v>49</v>
      </c>
      <c r="E10" s="23" t="s">
        <v>42</v>
      </c>
      <c r="F10" s="23">
        <v>114</v>
      </c>
      <c r="G10" s="23">
        <v>8</v>
      </c>
      <c r="H10" s="23" t="s">
        <v>54</v>
      </c>
      <c r="I10" s="23" t="s">
        <v>46</v>
      </c>
      <c r="J10" s="33" t="s">
        <v>15</v>
      </c>
      <c r="K10" s="25">
        <v>6766.8</v>
      </c>
      <c r="L10" s="19">
        <v>6</v>
      </c>
      <c r="M10" s="26">
        <f t="shared" si="0"/>
        <v>40600.800000000003</v>
      </c>
      <c r="N10" s="26">
        <f t="shared" si="1"/>
        <v>48720.959999999999</v>
      </c>
      <c r="O10" s="22" t="s">
        <v>71</v>
      </c>
    </row>
    <row r="11" spans="1:15" ht="35.25" customHeight="1" x14ac:dyDescent="0.2">
      <c r="A11" s="20">
        <f t="shared" si="2"/>
        <v>5</v>
      </c>
      <c r="B11" s="21" t="s">
        <v>28</v>
      </c>
      <c r="C11" s="22" t="s">
        <v>28</v>
      </c>
      <c r="D11" s="23" t="s">
        <v>49</v>
      </c>
      <c r="E11" s="23" t="s">
        <v>42</v>
      </c>
      <c r="F11" s="23" t="s">
        <v>55</v>
      </c>
      <c r="G11" s="23">
        <v>8</v>
      </c>
      <c r="H11" s="23" t="s">
        <v>56</v>
      </c>
      <c r="I11" s="23" t="s">
        <v>46</v>
      </c>
      <c r="J11" s="33" t="s">
        <v>15</v>
      </c>
      <c r="K11" s="25">
        <v>15465.6</v>
      </c>
      <c r="L11" s="19">
        <v>12</v>
      </c>
      <c r="M11" s="26">
        <f t="shared" si="0"/>
        <v>185587.20000000001</v>
      </c>
      <c r="N11" s="26">
        <f t="shared" si="1"/>
        <v>222704.64000000001</v>
      </c>
      <c r="O11" s="22" t="s">
        <v>71</v>
      </c>
    </row>
    <row r="12" spans="1:15" ht="24" x14ac:dyDescent="0.2">
      <c r="A12" s="20">
        <f t="shared" si="2"/>
        <v>6</v>
      </c>
      <c r="B12" s="21" t="s">
        <v>29</v>
      </c>
      <c r="C12" s="22" t="s">
        <v>29</v>
      </c>
      <c r="D12" s="23" t="s">
        <v>44</v>
      </c>
      <c r="E12" s="23" t="s">
        <v>48</v>
      </c>
      <c r="F12" s="23">
        <v>84</v>
      </c>
      <c r="G12" s="23"/>
      <c r="H12" s="23" t="s">
        <v>59</v>
      </c>
      <c r="I12" s="23" t="s">
        <v>46</v>
      </c>
      <c r="J12" s="33" t="s">
        <v>15</v>
      </c>
      <c r="K12" s="25">
        <v>1701.6</v>
      </c>
      <c r="L12" s="19">
        <v>4</v>
      </c>
      <c r="M12" s="26">
        <f t="shared" si="0"/>
        <v>6806.4</v>
      </c>
      <c r="N12" s="26">
        <f t="shared" si="1"/>
        <v>8167.6799999999994</v>
      </c>
      <c r="O12" s="22" t="s">
        <v>71</v>
      </c>
    </row>
    <row r="13" spans="1:15" ht="24" x14ac:dyDescent="0.2">
      <c r="A13" s="20">
        <f t="shared" si="2"/>
        <v>7</v>
      </c>
      <c r="B13" s="21" t="s">
        <v>30</v>
      </c>
      <c r="C13" s="22" t="s">
        <v>30</v>
      </c>
      <c r="D13" s="23" t="s">
        <v>44</v>
      </c>
      <c r="E13" s="23" t="s">
        <v>48</v>
      </c>
      <c r="F13" s="23">
        <v>82</v>
      </c>
      <c r="G13" s="23"/>
      <c r="H13" s="23" t="s">
        <v>60</v>
      </c>
      <c r="I13" s="23" t="s">
        <v>46</v>
      </c>
      <c r="J13" s="33" t="s">
        <v>15</v>
      </c>
      <c r="K13" s="25">
        <v>1732.8</v>
      </c>
      <c r="L13" s="19">
        <v>4</v>
      </c>
      <c r="M13" s="26">
        <f t="shared" si="0"/>
        <v>6931.2</v>
      </c>
      <c r="N13" s="26">
        <f t="shared" si="1"/>
        <v>8317.4399999999987</v>
      </c>
      <c r="O13" s="22" t="s">
        <v>71</v>
      </c>
    </row>
    <row r="14" spans="1:15" ht="24" x14ac:dyDescent="0.2">
      <c r="A14" s="20">
        <f t="shared" si="2"/>
        <v>8</v>
      </c>
      <c r="B14" s="21" t="s">
        <v>47</v>
      </c>
      <c r="C14" s="22" t="s">
        <v>47</v>
      </c>
      <c r="D14" s="23" t="s">
        <v>44</v>
      </c>
      <c r="E14" s="23" t="s">
        <v>48</v>
      </c>
      <c r="F14" s="23">
        <v>91</v>
      </c>
      <c r="G14" s="23"/>
      <c r="H14" s="23" t="s">
        <v>60</v>
      </c>
      <c r="I14" s="23" t="s">
        <v>46</v>
      </c>
      <c r="J14" s="33" t="s">
        <v>15</v>
      </c>
      <c r="K14" s="25">
        <v>3729.6</v>
      </c>
      <c r="L14" s="19">
        <v>4</v>
      </c>
      <c r="M14" s="26">
        <f t="shared" si="0"/>
        <v>14918.4</v>
      </c>
      <c r="N14" s="26">
        <f t="shared" si="1"/>
        <v>17902.079999999998</v>
      </c>
      <c r="O14" s="22" t="s">
        <v>71</v>
      </c>
    </row>
    <row r="15" spans="1:15" ht="33" customHeight="1" x14ac:dyDescent="0.2">
      <c r="A15" s="20">
        <f t="shared" si="2"/>
        <v>9</v>
      </c>
      <c r="B15" s="21" t="s">
        <v>21</v>
      </c>
      <c r="C15" s="22" t="s">
        <v>21</v>
      </c>
      <c r="D15" s="23" t="s">
        <v>44</v>
      </c>
      <c r="E15" s="23" t="s">
        <v>42</v>
      </c>
      <c r="F15" s="23">
        <v>106</v>
      </c>
      <c r="G15" s="23"/>
      <c r="H15" s="23" t="s">
        <v>61</v>
      </c>
      <c r="I15" s="23" t="s">
        <v>46</v>
      </c>
      <c r="J15" s="33" t="s">
        <v>15</v>
      </c>
      <c r="K15" s="25">
        <v>3554.4</v>
      </c>
      <c r="L15" s="19">
        <v>22</v>
      </c>
      <c r="M15" s="26">
        <f t="shared" si="0"/>
        <v>78196.800000000003</v>
      </c>
      <c r="N15" s="26">
        <f t="shared" si="1"/>
        <v>93836.160000000003</v>
      </c>
      <c r="O15" s="22" t="s">
        <v>71</v>
      </c>
    </row>
    <row r="16" spans="1:15" ht="31.5" customHeight="1" x14ac:dyDescent="0.2">
      <c r="A16" s="20">
        <f t="shared" si="2"/>
        <v>10</v>
      </c>
      <c r="B16" s="21" t="s">
        <v>31</v>
      </c>
      <c r="C16" s="22" t="s">
        <v>31</v>
      </c>
      <c r="D16" s="23" t="s">
        <v>44</v>
      </c>
      <c r="E16" s="23" t="s">
        <v>42</v>
      </c>
      <c r="F16" s="23">
        <v>104</v>
      </c>
      <c r="G16" s="23"/>
      <c r="H16" s="23" t="s">
        <v>62</v>
      </c>
      <c r="I16" s="23" t="s">
        <v>46</v>
      </c>
      <c r="J16" s="33" t="s">
        <v>15</v>
      </c>
      <c r="K16" s="25">
        <v>3812.4</v>
      </c>
      <c r="L16" s="19">
        <v>162</v>
      </c>
      <c r="M16" s="26">
        <f t="shared" si="0"/>
        <v>617608.80000000005</v>
      </c>
      <c r="N16" s="26">
        <f t="shared" si="1"/>
        <v>741130.56</v>
      </c>
      <c r="O16" s="22" t="s">
        <v>71</v>
      </c>
    </row>
    <row r="17" spans="1:15" ht="24" x14ac:dyDescent="0.2">
      <c r="A17" s="20">
        <f t="shared" si="2"/>
        <v>11</v>
      </c>
      <c r="B17" s="27" t="s">
        <v>16</v>
      </c>
      <c r="C17" s="22" t="s">
        <v>16</v>
      </c>
      <c r="D17" s="23" t="s">
        <v>44</v>
      </c>
      <c r="E17" s="23" t="s">
        <v>48</v>
      </c>
      <c r="F17" s="23">
        <v>91</v>
      </c>
      <c r="G17" s="23"/>
      <c r="H17" s="23" t="s">
        <v>63</v>
      </c>
      <c r="I17" s="23" t="s">
        <v>46</v>
      </c>
      <c r="J17" s="24" t="s">
        <v>15</v>
      </c>
      <c r="K17" s="25">
        <v>3198</v>
      </c>
      <c r="L17" s="19">
        <v>4</v>
      </c>
      <c r="M17" s="26">
        <f t="shared" si="0"/>
        <v>12792</v>
      </c>
      <c r="N17" s="26">
        <f t="shared" si="1"/>
        <v>15350.4</v>
      </c>
      <c r="O17" s="22" t="s">
        <v>71</v>
      </c>
    </row>
    <row r="18" spans="1:15" ht="32.25" customHeight="1" x14ac:dyDescent="0.2">
      <c r="A18" s="20">
        <f t="shared" si="2"/>
        <v>12</v>
      </c>
      <c r="B18" s="27" t="s">
        <v>17</v>
      </c>
      <c r="C18" s="22" t="s">
        <v>17</v>
      </c>
      <c r="D18" s="23" t="s">
        <v>40</v>
      </c>
      <c r="E18" s="23" t="s">
        <v>48</v>
      </c>
      <c r="F18" s="23" t="s">
        <v>57</v>
      </c>
      <c r="G18" s="23"/>
      <c r="H18" s="23" t="s">
        <v>58</v>
      </c>
      <c r="I18" s="23" t="s">
        <v>46</v>
      </c>
      <c r="J18" s="24" t="s">
        <v>15</v>
      </c>
      <c r="K18" s="25">
        <v>4026</v>
      </c>
      <c r="L18" s="19">
        <v>48</v>
      </c>
      <c r="M18" s="26">
        <f t="shared" si="0"/>
        <v>193248</v>
      </c>
      <c r="N18" s="26">
        <f t="shared" si="1"/>
        <v>231897.60000000001</v>
      </c>
      <c r="O18" s="22" t="s">
        <v>71</v>
      </c>
    </row>
    <row r="19" spans="1:15" ht="36.75" customHeight="1" x14ac:dyDescent="0.2">
      <c r="A19" s="20">
        <f t="shared" si="2"/>
        <v>13</v>
      </c>
      <c r="B19" s="27" t="s">
        <v>32</v>
      </c>
      <c r="C19" s="22" t="s">
        <v>32</v>
      </c>
      <c r="D19" s="23" t="s">
        <v>44</v>
      </c>
      <c r="E19" s="23" t="s">
        <v>48</v>
      </c>
      <c r="F19" s="23">
        <v>95</v>
      </c>
      <c r="G19" s="23"/>
      <c r="H19" s="23" t="s">
        <v>59</v>
      </c>
      <c r="I19" s="23" t="s">
        <v>46</v>
      </c>
      <c r="J19" s="33" t="s">
        <v>15</v>
      </c>
      <c r="K19" s="25">
        <v>3224.4</v>
      </c>
      <c r="L19" s="19">
        <v>18</v>
      </c>
      <c r="M19" s="26">
        <f t="shared" si="0"/>
        <v>58039.200000000004</v>
      </c>
      <c r="N19" s="26">
        <f t="shared" si="1"/>
        <v>69647.040000000008</v>
      </c>
      <c r="O19" s="22" t="s">
        <v>71</v>
      </c>
    </row>
    <row r="20" spans="1:15" ht="34.5" customHeight="1" x14ac:dyDescent="0.2">
      <c r="A20" s="20">
        <f t="shared" si="2"/>
        <v>14</v>
      </c>
      <c r="B20" s="27" t="s">
        <v>33</v>
      </c>
      <c r="C20" s="22" t="s">
        <v>33</v>
      </c>
      <c r="D20" s="23" t="s">
        <v>49</v>
      </c>
      <c r="E20" s="23" t="s">
        <v>42</v>
      </c>
      <c r="F20" s="23" t="s">
        <v>64</v>
      </c>
      <c r="G20" s="23">
        <v>10</v>
      </c>
      <c r="H20" s="23" t="s">
        <v>54</v>
      </c>
      <c r="I20" s="23" t="s">
        <v>46</v>
      </c>
      <c r="J20" s="33" t="s">
        <v>15</v>
      </c>
      <c r="K20" s="25">
        <v>5880</v>
      </c>
      <c r="L20" s="19">
        <v>4</v>
      </c>
      <c r="M20" s="26">
        <f t="shared" si="0"/>
        <v>23520</v>
      </c>
      <c r="N20" s="26">
        <f t="shared" si="1"/>
        <v>28224</v>
      </c>
      <c r="O20" s="22" t="s">
        <v>71</v>
      </c>
    </row>
    <row r="21" spans="1:15" ht="39" customHeight="1" x14ac:dyDescent="0.2">
      <c r="A21" s="20">
        <f t="shared" si="2"/>
        <v>15</v>
      </c>
      <c r="B21" s="27" t="s">
        <v>18</v>
      </c>
      <c r="C21" s="22" t="s">
        <v>18</v>
      </c>
      <c r="D21" s="23" t="s">
        <v>44</v>
      </c>
      <c r="E21" s="23" t="s">
        <v>48</v>
      </c>
      <c r="F21" s="23">
        <v>97</v>
      </c>
      <c r="G21" s="23"/>
      <c r="H21" s="23" t="s">
        <v>59</v>
      </c>
      <c r="I21" s="23" t="s">
        <v>46</v>
      </c>
      <c r="J21" s="33" t="s">
        <v>15</v>
      </c>
      <c r="K21" s="25">
        <v>3828</v>
      </c>
      <c r="L21" s="19">
        <v>28</v>
      </c>
      <c r="M21" s="26">
        <f t="shared" si="0"/>
        <v>107184</v>
      </c>
      <c r="N21" s="26">
        <f t="shared" si="1"/>
        <v>128620.79999999999</v>
      </c>
      <c r="O21" s="22" t="s">
        <v>71</v>
      </c>
    </row>
    <row r="22" spans="1:15" ht="36" x14ac:dyDescent="0.2">
      <c r="A22" s="20">
        <f t="shared" si="2"/>
        <v>16</v>
      </c>
      <c r="B22" s="28" t="s">
        <v>67</v>
      </c>
      <c r="C22" s="29" t="s">
        <v>34</v>
      </c>
      <c r="D22" s="30"/>
      <c r="E22" s="30"/>
      <c r="F22" s="30"/>
      <c r="G22" s="30"/>
      <c r="H22" s="30"/>
      <c r="I22" s="23"/>
      <c r="J22" s="34" t="s">
        <v>15</v>
      </c>
      <c r="K22" s="25">
        <v>1572</v>
      </c>
      <c r="L22" s="19">
        <v>12</v>
      </c>
      <c r="M22" s="26">
        <f t="shared" si="0"/>
        <v>18864</v>
      </c>
      <c r="N22" s="26">
        <f t="shared" si="1"/>
        <v>22636.799999999999</v>
      </c>
      <c r="O22" s="22" t="s">
        <v>71</v>
      </c>
    </row>
    <row r="23" spans="1:15" ht="36" x14ac:dyDescent="0.2">
      <c r="A23" s="20">
        <f t="shared" si="2"/>
        <v>17</v>
      </c>
      <c r="B23" s="28" t="s">
        <v>68</v>
      </c>
      <c r="C23" s="29" t="s">
        <v>35</v>
      </c>
      <c r="D23" s="31"/>
      <c r="E23" s="31"/>
      <c r="F23" s="31"/>
      <c r="G23" s="31"/>
      <c r="H23" s="31"/>
      <c r="I23" s="23"/>
      <c r="J23" s="33" t="s">
        <v>15</v>
      </c>
      <c r="K23" s="25">
        <v>1572</v>
      </c>
      <c r="L23" s="19">
        <v>4</v>
      </c>
      <c r="M23" s="26">
        <f t="shared" si="0"/>
        <v>6288</v>
      </c>
      <c r="N23" s="26">
        <f t="shared" si="1"/>
        <v>7545.5999999999995</v>
      </c>
      <c r="O23" s="22" t="s">
        <v>71</v>
      </c>
    </row>
    <row r="25" spans="1:15" ht="12.75" x14ac:dyDescent="0.2">
      <c r="B25" s="40" t="s">
        <v>77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</row>
    <row r="26" spans="1:15" ht="12.75" x14ac:dyDescent="0.2">
      <c r="B26" s="13" t="s">
        <v>73</v>
      </c>
      <c r="C26" s="40" t="s">
        <v>74</v>
      </c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</row>
    <row r="27" spans="1:15" ht="25.5" x14ac:dyDescent="0.2">
      <c r="B27" s="12" t="s">
        <v>2</v>
      </c>
      <c r="C27" s="37" t="s">
        <v>22</v>
      </c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5"/>
    </row>
    <row r="28" spans="1:15" ht="16.5" customHeight="1" x14ac:dyDescent="0.2">
      <c r="B28" s="35" t="s">
        <v>65</v>
      </c>
      <c r="C28" s="37" t="s">
        <v>71</v>
      </c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9"/>
    </row>
    <row r="29" spans="1:15" ht="25.5" x14ac:dyDescent="0.2">
      <c r="B29" s="11" t="s">
        <v>6</v>
      </c>
      <c r="C29" s="40" t="s">
        <v>23</v>
      </c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2"/>
    </row>
    <row r="30" spans="1:15" ht="25.5" x14ac:dyDescent="0.2">
      <c r="B30" s="11" t="s">
        <v>24</v>
      </c>
      <c r="C30" s="40" t="s">
        <v>25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2"/>
    </row>
  </sheetData>
  <mergeCells count="14">
    <mergeCell ref="C28:O28"/>
    <mergeCell ref="C29:O29"/>
    <mergeCell ref="C30:O30"/>
    <mergeCell ref="A3:O3"/>
    <mergeCell ref="B25:O25"/>
    <mergeCell ref="C26:O26"/>
    <mergeCell ref="C27:O27"/>
    <mergeCell ref="O5:O6"/>
    <mergeCell ref="A5:A6"/>
    <mergeCell ref="B5:B6"/>
    <mergeCell ref="C5:C6"/>
    <mergeCell ref="D5:I5"/>
    <mergeCell ref="J5:J6"/>
    <mergeCell ref="K5:K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7</v>
      </c>
      <c r="B5" t="e">
        <f>XLR_ERRNAME</f>
        <v>#NAME?</v>
      </c>
    </row>
    <row r="6" spans="1:14" x14ac:dyDescent="0.25">
      <c r="A6" t="s">
        <v>8</v>
      </c>
      <c r="B6">
        <v>10658</v>
      </c>
      <c r="C6" s="2" t="s">
        <v>9</v>
      </c>
      <c r="D6">
        <v>6283</v>
      </c>
      <c r="E6" s="2" t="s">
        <v>10</v>
      </c>
      <c r="F6" s="2" t="s">
        <v>11</v>
      </c>
      <c r="G6" s="2" t="s">
        <v>12</v>
      </c>
      <c r="H6" s="2" t="s">
        <v>12</v>
      </c>
      <c r="I6" s="2" t="s">
        <v>12</v>
      </c>
      <c r="J6" s="2" t="s">
        <v>10</v>
      </c>
      <c r="K6" s="2" t="s">
        <v>13</v>
      </c>
      <c r="L6" s="2" t="s">
        <v>14</v>
      </c>
      <c r="M6" s="2" t="s">
        <v>12</v>
      </c>
      <c r="N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Султанова Раушан Ринатовна</cp:lastModifiedBy>
  <cp:lastPrinted>2021-02-16T04:35:17Z</cp:lastPrinted>
  <dcterms:created xsi:type="dcterms:W3CDTF">2013-12-19T08:11:42Z</dcterms:created>
  <dcterms:modified xsi:type="dcterms:W3CDTF">2021-05-17T03:54:37Z</dcterms:modified>
</cp:coreProperties>
</file>